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5" yWindow="-15" windowWidth="19200" windowHeight="16695"/>
  </bookViews>
  <sheets>
    <sheet name="VFEI_PIC-IO-Board_V2015" sheetId="6" r:id="rId1"/>
    <sheet name="VFEI_PIC-IO-Board_V2015_einfach" sheetId="5" r:id="rId2"/>
  </sheets>
  <definedNames>
    <definedName name="_xlnm._FilterDatabase" localSheetId="0" hidden="1">'VFEI_PIC-IO-Board_V2015'!$A$1:$J$16</definedName>
    <definedName name="_xlnm._FilterDatabase" localSheetId="1" hidden="1">'VFEI_PIC-IO-Board_V2015_einfach'!$A$1:$F$16</definedName>
    <definedName name="_xlnm.Print_Titles" localSheetId="1">'VFEI_PIC-IO-Board_V2015_einfach'!$1:$1</definedName>
  </definedNames>
  <calcPr calcId="162913"/>
</workbook>
</file>

<file path=xl/calcChain.xml><?xml version="1.0" encoding="utf-8"?>
<calcChain xmlns="http://schemas.openxmlformats.org/spreadsheetml/2006/main">
  <c r="K2" i="6" l="1"/>
  <c r="K3" i="6"/>
  <c r="K4" i="6"/>
  <c r="K5" i="6"/>
  <c r="K6" i="6"/>
  <c r="K7" i="6"/>
  <c r="K8" i="6"/>
  <c r="K9" i="6"/>
  <c r="K10" i="6"/>
  <c r="K11" i="6"/>
  <c r="K12" i="6"/>
  <c r="K13" i="6"/>
  <c r="K14" i="6"/>
  <c r="K15" i="6"/>
  <c r="K16" i="6"/>
  <c r="M2" i="6" l="1"/>
  <c r="M3" i="6"/>
  <c r="M4" i="6"/>
  <c r="M5" i="6"/>
  <c r="M6" i="6"/>
  <c r="M7" i="6"/>
  <c r="M8" i="6"/>
  <c r="M9" i="6"/>
  <c r="M10" i="6"/>
  <c r="M11" i="6"/>
  <c r="M12" i="6"/>
  <c r="M13" i="6"/>
  <c r="M14" i="6"/>
  <c r="M15" i="6"/>
  <c r="M16" i="6"/>
  <c r="M21" i="6"/>
  <c r="M20" i="6"/>
  <c r="K21" i="6" l="1"/>
  <c r="K20" i="6"/>
</calcChain>
</file>

<file path=xl/sharedStrings.xml><?xml version="1.0" encoding="utf-8"?>
<sst xmlns="http://schemas.openxmlformats.org/spreadsheetml/2006/main" count="254" uniqueCount="113">
  <si>
    <t>Bezeichnung</t>
  </si>
  <si>
    <t>Hersteller</t>
  </si>
  <si>
    <t>Beschreibung</t>
  </si>
  <si>
    <t>Referenz</t>
  </si>
  <si>
    <t>Distributor</t>
  </si>
  <si>
    <t>Bestell-Bezeichnung</t>
  </si>
  <si>
    <t>Gehäuse/RM</t>
  </si>
  <si>
    <t>SMT/THT/Mech</t>
  </si>
  <si>
    <t>Mech</t>
  </si>
  <si>
    <t>M1</t>
  </si>
  <si>
    <t>SMT</t>
  </si>
  <si>
    <t>SO-14</t>
  </si>
  <si>
    <t>MOUSER</t>
  </si>
  <si>
    <t>N-Kanal MOSFET</t>
  </si>
  <si>
    <t xml:space="preserve">Fairchild Semiconductor </t>
  </si>
  <si>
    <t>2N7002</t>
  </si>
  <si>
    <t>SOT-23</t>
  </si>
  <si>
    <t>512-2N7002</t>
  </si>
  <si>
    <t>2.54mm</t>
  </si>
  <si>
    <t>160x100mm</t>
  </si>
  <si>
    <t>100nF Kondensator X7R 10% 50V</t>
  </si>
  <si>
    <t>08055C104KAT2A</t>
  </si>
  <si>
    <t>581-08055C104K</t>
  </si>
  <si>
    <t>0805</t>
  </si>
  <si>
    <t>AVX</t>
  </si>
  <si>
    <t>10k Widerstand 1% 0.125W</t>
  </si>
  <si>
    <t>47k Widerstand 1% 0.125W</t>
  </si>
  <si>
    <t>100E Widerstand 1% 0.125W</t>
  </si>
  <si>
    <t>THT</t>
  </si>
  <si>
    <t>---</t>
  </si>
  <si>
    <t>Messerleiste 2x5pol gerade DIN41651</t>
  </si>
  <si>
    <t>3M Electronic</t>
  </si>
  <si>
    <t>30310-6002HB</t>
  </si>
  <si>
    <t>517-30310-6002</t>
  </si>
  <si>
    <t>LP-Kippschalter On-On</t>
  </si>
  <si>
    <t>LED rot 5mm</t>
  </si>
  <si>
    <t>NKK Switches</t>
  </si>
  <si>
    <t>593-VAOL-5LAE1</t>
  </si>
  <si>
    <t>VCC</t>
  </si>
  <si>
    <t>VAOL-5LAE1</t>
  </si>
  <si>
    <t>Menge Brd</t>
  </si>
  <si>
    <t>multi-circuit-boards</t>
  </si>
  <si>
    <t xml:space="preserve">LP-VFEI-PIC-Board_V2012 </t>
  </si>
  <si>
    <t>Typ</t>
  </si>
  <si>
    <t>Leiterplatte</t>
  </si>
  <si>
    <t>IC-Digital</t>
  </si>
  <si>
    <t>FET</t>
  </si>
  <si>
    <t>Kondensator</t>
  </si>
  <si>
    <t>Widerstand</t>
  </si>
  <si>
    <t>Buchse</t>
  </si>
  <si>
    <t>LED</t>
  </si>
  <si>
    <t>Schalter</t>
  </si>
  <si>
    <t>Menge</t>
  </si>
  <si>
    <t>NXP Semiconductors</t>
  </si>
  <si>
    <t>74HCT14D</t>
  </si>
  <si>
    <t>330E Widerstand 1% 0.125W</t>
  </si>
  <si>
    <t>B12AB</t>
  </si>
  <si>
    <t>633-B12AB</t>
  </si>
  <si>
    <t>Leiterplatte VFEI PIC-IO Box</t>
  </si>
  <si>
    <t>Logik IC 74HCT132 - Hex Inverter</t>
  </si>
  <si>
    <t>Logik IC 74HCT14 - Hex Inverter</t>
  </si>
  <si>
    <t>LED rot 0805</t>
  </si>
  <si>
    <t>LED grün 0805</t>
  </si>
  <si>
    <t>74HCT132D</t>
  </si>
  <si>
    <t>K5, K6</t>
  </si>
  <si>
    <t>Q1, Q2, Q3, Q4, Q5, Q6, Q7, Q8</t>
  </si>
  <si>
    <t xml:space="preserve">C1, C2, C3, C4, C5, C6, C7, C8 </t>
  </si>
  <si>
    <t>R57, R58, R59, R60, R61, R62, R63, R64</t>
  </si>
  <si>
    <t>R33, R34, R35, R36, R37, R38, R39, R40, R41, R42, R43, R44, R45, R46, R47, R48</t>
  </si>
  <si>
    <t>R9, R10, R11, R12, R13, R14, R15, R16, R17, R18, R19, R20, R21, R22, R23, R24, R25, R26, R27, R28, R29, R30, R31, R32</t>
  </si>
  <si>
    <t>R65, R66, R67, R68, R69, R70, R71, R72</t>
  </si>
  <si>
    <t>X1, X2</t>
  </si>
  <si>
    <t>P1, P2, P3, P4, P5, P6, P7, P8</t>
  </si>
  <si>
    <t>P11, P21, P31, P41, P51, P61, P71, P81</t>
  </si>
  <si>
    <t>P12, P22, P32, P42, P52, P62, P72, P82</t>
  </si>
  <si>
    <t>R49, R50, R51, R52, R53, R54, R55, R56</t>
  </si>
  <si>
    <t>S1, S2, S3, S4, S5, S6, S7, S8</t>
  </si>
  <si>
    <t>K1, K2, K3, K4</t>
  </si>
  <si>
    <t>Kabel zu IO-Box</t>
  </si>
  <si>
    <t>Stecker</t>
  </si>
  <si>
    <t>Buchsenleiste 2x5pol gerade DIN41651</t>
  </si>
  <si>
    <t>517-8910</t>
  </si>
  <si>
    <t>89110-0103</t>
  </si>
  <si>
    <t>Flachbandkabel 10pol.</t>
  </si>
  <si>
    <t>Kabel</t>
  </si>
  <si>
    <t>3539/10-100</t>
  </si>
  <si>
    <t>1.27mm</t>
  </si>
  <si>
    <t>517-3539/10-100</t>
  </si>
  <si>
    <t>YAGEO</t>
  </si>
  <si>
    <t xml:space="preserve">603-RC0805FR-0710KL </t>
  </si>
  <si>
    <t>603-RC0805FR-07100RL</t>
  </si>
  <si>
    <t>603-RC0805FR-0747KL</t>
  </si>
  <si>
    <t xml:space="preserve">603-RC0805FR-07330RL </t>
  </si>
  <si>
    <t>Bestellt</t>
  </si>
  <si>
    <t>x20+10%</t>
  </si>
  <si>
    <t>vorhanden</t>
  </si>
  <si>
    <t>Logik IC 74HC14 - Hex Inverter</t>
  </si>
  <si>
    <t>Logik IC 74HC132 - Hex Inverter</t>
  </si>
  <si>
    <t>74HC14D</t>
  </si>
  <si>
    <t>74HC132D</t>
  </si>
  <si>
    <t>771-74HC14D-T</t>
  </si>
  <si>
    <t>771-74HC132D-T</t>
  </si>
  <si>
    <t>TN</t>
  </si>
  <si>
    <t>Inolux</t>
  </si>
  <si>
    <t>IN-S85ATR</t>
  </si>
  <si>
    <t>IN-S85ATG</t>
  </si>
  <si>
    <t>743-IN-S85ATG</t>
  </si>
  <si>
    <t>743-IN-S85ATR</t>
  </si>
  <si>
    <t>x12+10%</t>
  </si>
  <si>
    <t>4.7k Widerstand 1% 0.125W</t>
  </si>
  <si>
    <t>§</t>
  </si>
  <si>
    <t>4k7 Widerstand 1% 0.125W</t>
  </si>
  <si>
    <t>603-RC0805FR-074K7L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</si>
</sst>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theme="0" tint="-0.14999847407452621"/>
      </patternFill>
    </fill>
  </fills>
  <borders count="9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rgb="FF3F3F3F"/>
      </left>
      <right style="thin">
        <color rgb="FF3F3F3F"/>
      </right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medium">
        <color theme="1"/>
      </bottom>
      <diagonal/>
    </border>
    <border>
      <left style="thin">
        <color rgb="FF3F3F3F"/>
      </left>
      <right/>
      <top/>
      <bottom style="thin">
        <color rgb="FF3F3F3F"/>
      </bottom>
      <diagonal/>
    </border>
    <border>
      <left/>
      <right/>
      <top/>
      <bottom style="thin">
        <color rgb="FF3F3F3F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</borders>
  <cellStyleXfs count="2">
    <xf numFmtId="0" fontId="0" fillId="0" borderId="0"/>
    <xf numFmtId="0" fontId="1" fillId="2" borderId="1" applyNumberFormat="0" applyAlignment="0" applyProtection="0"/>
  </cellStyleXfs>
  <cellXfs count="27">
    <xf numFmtId="0" fontId="0" fillId="0" borderId="0" xfId="0"/>
    <xf numFmtId="0" fontId="0" fillId="0" borderId="0" xfId="0" applyAlignment="1">
      <alignment horizontal="left" vertical="top"/>
    </xf>
    <xf numFmtId="0" fontId="2" fillId="3" borderId="3" xfId="1" applyFont="1" applyFill="1" applyBorder="1" applyAlignment="1">
      <alignment horizontal="left" vertical="top"/>
    </xf>
    <xf numFmtId="0" fontId="1" fillId="2" borderId="3" xfId="1" applyBorder="1" applyAlignment="1">
      <alignment horizontal="left" vertical="center"/>
    </xf>
    <xf numFmtId="0" fontId="0" fillId="0" borderId="2" xfId="0" applyFill="1" applyBorder="1" applyAlignment="1">
      <alignment horizontal="left" vertical="center"/>
    </xf>
    <xf numFmtId="0" fontId="0" fillId="0" borderId="4" xfId="0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2" xfId="0" quotePrefix="1" applyFill="1" applyBorder="1" applyAlignment="1">
      <alignment horizontal="left" vertical="center"/>
    </xf>
    <xf numFmtId="0" fontId="0" fillId="0" borderId="2" xfId="0" applyFill="1" applyBorder="1" applyAlignment="1">
      <alignment horizontal="left" vertical="center" wrapText="1"/>
    </xf>
    <xf numFmtId="0" fontId="0" fillId="0" borderId="4" xfId="0" applyFill="1" applyBorder="1" applyAlignment="1">
      <alignment horizontal="left" vertical="center" wrapText="1"/>
    </xf>
    <xf numFmtId="0" fontId="0" fillId="0" borderId="4" xfId="0" quotePrefix="1" applyFill="1" applyBorder="1" applyAlignment="1">
      <alignment horizontal="left" vertical="center"/>
    </xf>
    <xf numFmtId="0" fontId="0" fillId="4" borderId="2" xfId="0" applyFont="1" applyFill="1" applyBorder="1" applyAlignment="1">
      <alignment horizontal="left" vertical="center"/>
    </xf>
    <xf numFmtId="0" fontId="0" fillId="0" borderId="2" xfId="0" applyFont="1" applyBorder="1" applyAlignment="1">
      <alignment horizontal="left" vertical="center"/>
    </xf>
    <xf numFmtId="0" fontId="1" fillId="2" borderId="5" xfId="1" applyFont="1" applyFill="1" applyBorder="1" applyAlignment="1">
      <alignment horizontal="left" vertical="center"/>
    </xf>
    <xf numFmtId="0" fontId="0" fillId="0" borderId="0" xfId="0" applyFill="1" applyBorder="1" applyAlignment="1">
      <alignment horizontal="left" vertical="center"/>
    </xf>
    <xf numFmtId="0" fontId="0" fillId="0" borderId="0" xfId="0" quotePrefix="1" applyFill="1" applyBorder="1" applyAlignment="1">
      <alignment horizontal="left" vertical="center"/>
    </xf>
    <xf numFmtId="0" fontId="0" fillId="0" borderId="0" xfId="0" applyFill="1" applyBorder="1" applyAlignment="1">
      <alignment horizontal="left" vertical="center" wrapText="1"/>
    </xf>
    <xf numFmtId="0" fontId="0" fillId="4" borderId="2" xfId="0" quotePrefix="1" applyFont="1" applyFill="1" applyBorder="1" applyAlignment="1">
      <alignment horizontal="left" vertical="center"/>
    </xf>
    <xf numFmtId="0" fontId="0" fillId="0" borderId="2" xfId="0" quotePrefix="1" applyFont="1" applyBorder="1" applyAlignment="1">
      <alignment horizontal="left" vertical="center"/>
    </xf>
    <xf numFmtId="0" fontId="0" fillId="0" borderId="8" xfId="0" applyFill="1" applyBorder="1" applyAlignment="1">
      <alignment horizontal="left" vertical="center"/>
    </xf>
    <xf numFmtId="0" fontId="1" fillId="2" borderId="0" xfId="1" applyFont="1" applyFill="1" applyBorder="1" applyAlignment="1">
      <alignment horizontal="left" vertical="center"/>
    </xf>
    <xf numFmtId="0" fontId="0" fillId="0" borderId="2" xfId="0" applyFont="1" applyBorder="1" applyAlignment="1">
      <alignment horizontal="left" vertical="center" wrapText="1"/>
    </xf>
    <xf numFmtId="0" fontId="1" fillId="2" borderId="6" xfId="1" applyFont="1" applyFill="1" applyBorder="1" applyAlignment="1">
      <alignment horizontal="left" vertical="center"/>
    </xf>
    <xf numFmtId="0" fontId="1" fillId="2" borderId="7" xfId="1" applyFont="1" applyFill="1" applyBorder="1" applyAlignment="1">
      <alignment horizontal="left" vertical="center"/>
    </xf>
    <xf numFmtId="0" fontId="0" fillId="0" borderId="4" xfId="0" applyFill="1" applyBorder="1" applyAlignment="1">
      <alignment horizontal="left" vertical="top"/>
    </xf>
    <xf numFmtId="0" fontId="0" fillId="0" borderId="4" xfId="0" quotePrefix="1" applyFill="1" applyBorder="1" applyAlignment="1">
      <alignment horizontal="left" vertical="top"/>
    </xf>
    <xf numFmtId="0" fontId="0" fillId="0" borderId="4" xfId="0" applyFill="1" applyBorder="1" applyAlignment="1">
      <alignment horizontal="left" vertical="top" wrapText="1"/>
    </xf>
  </cellXfs>
  <cellStyles count="2">
    <cellStyle name="Ausgabe" xfId="1" builtinId="21"/>
    <cellStyle name="Standard" xfId="0" builtinId="0"/>
  </cellStyles>
  <dxfs count="25">
    <dxf>
      <fill>
        <patternFill patternType="none">
          <fgColor indexed="64"/>
          <bgColor auto="1"/>
        </patternFill>
      </fill>
      <alignment horizontal="left" vertical="top" textRotation="0" wrapText="0" indent="0" justifyLastLine="0" shrinkToFit="0" readingOrder="0"/>
      <border diagonalUp="0" diagonalDown="0" outline="0"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  <dxf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  <dxf>
      <fill>
        <patternFill patternType="none">
          <fgColor indexed="64"/>
          <bgColor auto="1"/>
        </patternFill>
      </fill>
      <alignment horizontal="left" vertical="top" textRotation="0" wrapText="0" indent="0" justifyLastLine="0" shrinkToFit="0" readingOrder="0"/>
      <border diagonalUp="0" diagonalDown="0" outline="0"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  <dxf>
      <fill>
        <patternFill patternType="none">
          <fgColor indexed="64"/>
          <bgColor auto="1"/>
        </patternFill>
      </fill>
      <alignment horizontal="left" vertical="top" textRotation="0" wrapText="0" indent="0" justifyLastLine="0" shrinkToFit="0" readingOrder="0"/>
      <border diagonalUp="0" diagonalDown="0" outline="0"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  <dxf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/>
        <horizontal/>
      </border>
    </dxf>
    <dxf>
      <fill>
        <patternFill patternType="none">
          <fgColor indexed="64"/>
          <bgColor auto="1"/>
        </patternFill>
      </fill>
      <alignment horizontal="left" vertical="top" textRotation="0" wrapText="0" indent="0" justifyLastLine="0" shrinkToFit="0" readingOrder="0"/>
      <border diagonalUp="0" diagonalDown="0" outline="0"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  <dxf>
      <border outline="0">
        <top style="thin">
          <color rgb="FF3F3F3F"/>
        </top>
        <bottom style="thin">
          <color rgb="FF808080"/>
        </bottom>
      </border>
    </dxf>
    <dxf>
      <fill>
        <patternFill patternType="none">
          <fgColor rgb="FF000000"/>
          <bgColor auto="1"/>
        </patternFill>
      </fill>
      <alignment horizontal="left" vertical="top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theme="1"/>
        </patternFill>
      </fill>
      <alignment horizontal="left" vertical="top" textRotation="0" wrapText="0" indent="0" justifyLastLine="0" shrinkToFit="0" readingOrder="0"/>
      <border diagonalUp="0" diagonalDown="0" outline="0">
        <left style="thin">
          <color rgb="FF3F3F3F"/>
        </left>
        <right style="thin">
          <color rgb="FF3F3F3F"/>
        </right>
        <top/>
        <bottom/>
      </border>
    </dxf>
    <dxf>
      <numFmt numFmtId="0" formatCode="General"/>
      <fill>
        <patternFill patternType="none">
          <fgColor rgb="FF000000"/>
          <bgColor auto="1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  <dxf>
      <fill>
        <patternFill patternType="none">
          <fgColor rgb="FF000000"/>
          <bgColor auto="1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  <dxf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/>
        <horizontal/>
      </border>
    </dxf>
    <dxf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  <dxf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  <dxf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  <dxf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  <dxf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  <dxf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  <dxf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  <dxf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  <dxf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  <dxf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  <dxf>
      <border outline="0">
        <top style="thin">
          <color rgb="FF3F3F3F"/>
        </top>
        <bottom style="thin">
          <color rgb="FF808080"/>
        </bottom>
      </border>
    </dxf>
    <dxf>
      <fill>
        <patternFill patternType="none">
          <fgColor rgb="FF000000"/>
          <bgColor auto="1"/>
        </patternFill>
      </fill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  <border diagonalUp="0" diagonalDown="0" outline="0">
        <left style="thin">
          <color rgb="FF3F3F3F"/>
        </left>
        <right style="thin">
          <color rgb="FF3F3F3F"/>
        </right>
        <top/>
        <bottom/>
      </border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3" name="Tabelle24" displayName="Tabelle24" ref="A1:M16" totalsRowShown="0" headerRowDxfId="24" dataDxfId="23" tableBorderDxfId="22" headerRowCellStyle="Ausgabe">
  <autoFilter ref="A1:M16"/>
  <sortState ref="A2:K16">
    <sortCondition descending="1" ref="A1:A16"/>
  </sortState>
  <tableColumns count="13">
    <tableColumn id="11" name="Beschreibung" dataDxfId="21"/>
    <tableColumn id="2" name="Typ" dataDxfId="20"/>
    <tableColumn id="3" name="Hersteller" dataDxfId="19"/>
    <tableColumn id="4" name="Bezeichnung" dataDxfId="18"/>
    <tableColumn id="5" name="SMT/THT/Mech" dataDxfId="17"/>
    <tableColumn id="6" name="Gehäuse/RM" dataDxfId="16"/>
    <tableColumn id="7" name="Referenz" dataDxfId="15"/>
    <tableColumn id="8" name="Distributor" dataDxfId="14"/>
    <tableColumn id="9" name="Bestell-Bezeichnung" dataDxfId="13"/>
    <tableColumn id="10" name="Menge Brd" dataDxfId="12"/>
    <tableColumn id="12" name="x12+10%" dataDxfId="11">
      <calculatedColumnFormula>Tabelle24[[#This Row],[Menge Brd]]*12*1.1</calculatedColumnFormula>
    </tableColumn>
    <tableColumn id="1" name="Bestellt" dataDxfId="10"/>
    <tableColumn id="13" name="TN" dataDxfId="9">
      <calculatedColumnFormula>Tabelle24[[#This Row],[SMT/THT/Mech]]&amp;"-"&amp;Tabelle24[[#This Row],[Gehäuse/RM]]&amp;"-"&amp;Tabelle24[[#This Row],[Beschreibung]]</calculatedColumnFormula>
    </tableColumn>
  </tableColumns>
  <tableStyleInfo name="TableStyleMedium15" showFirstColumn="0" showLastColumn="0" showRowStripes="1" showColumnStripes="0"/>
</table>
</file>

<file path=xl/tables/table2.xml><?xml version="1.0" encoding="utf-8"?>
<table xmlns="http://schemas.openxmlformats.org/spreadsheetml/2006/main" id="1" name="Tabelle22" displayName="Tabelle22" ref="A1:F16" totalsRowShown="0" headerRowDxfId="8" dataDxfId="7" tableBorderDxfId="6" headerRowCellStyle="Ausgabe">
  <autoFilter ref="A1:F16"/>
  <sortState ref="A2:F16">
    <sortCondition ref="C1:C16"/>
  </sortState>
  <tableColumns count="6">
    <tableColumn id="1" name="Beschreibung" dataDxfId="5"/>
    <tableColumn id="2" name="Bezeichnung" dataDxfId="4"/>
    <tableColumn id="5" name="SMT/THT/Mech" dataDxfId="3"/>
    <tableColumn id="6" name="Gehäuse/RM" dataDxfId="2"/>
    <tableColumn id="7" name="Referenz" dataDxfId="1"/>
    <tableColumn id="10" name="Menge" dataDxfId="0"/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2"/>
  <sheetViews>
    <sheetView tabSelected="1" zoomScaleNormal="100" workbookViewId="0">
      <pane ySplit="1" topLeftCell="A2" activePane="bottomLeft" state="frozen"/>
      <selection pane="bottomLeft" activeCell="F32" sqref="F32"/>
    </sheetView>
  </sheetViews>
  <sheetFormatPr baseColWidth="10" defaultColWidth="9.140625" defaultRowHeight="15" x14ac:dyDescent="0.25"/>
  <cols>
    <col min="1" max="1" width="36.140625" style="6" customWidth="1"/>
    <col min="2" max="2" width="12.7109375" style="6" bestFit="1" customWidth="1"/>
    <col min="3" max="3" width="31" style="6" bestFit="1" customWidth="1"/>
    <col min="4" max="4" width="26.140625" style="6" bestFit="1" customWidth="1"/>
    <col min="5" max="5" width="17" style="6" bestFit="1" customWidth="1"/>
    <col min="6" max="6" width="15.28515625" style="6" bestFit="1" customWidth="1"/>
    <col min="7" max="7" width="47.7109375" style="6" bestFit="1" customWidth="1"/>
    <col min="8" max="8" width="19.42578125" style="6" bestFit="1" customWidth="1"/>
    <col min="9" max="9" width="23.7109375" style="6" bestFit="1" customWidth="1"/>
    <col min="10" max="10" width="12.85546875" style="6" bestFit="1" customWidth="1"/>
    <col min="11" max="11" width="12.85546875" style="6" customWidth="1"/>
    <col min="12" max="12" width="10.5703125" style="6" bestFit="1" customWidth="1"/>
    <col min="13" max="13" width="51" style="6" bestFit="1" customWidth="1"/>
    <col min="14" max="16384" width="9.140625" style="6"/>
  </cols>
  <sheetData>
    <row r="1" spans="1:13" x14ac:dyDescent="0.25">
      <c r="A1" s="3" t="s">
        <v>2</v>
      </c>
      <c r="B1" s="3" t="s">
        <v>43</v>
      </c>
      <c r="C1" s="3" t="s">
        <v>1</v>
      </c>
      <c r="D1" s="3" t="s">
        <v>0</v>
      </c>
      <c r="E1" s="3" t="s">
        <v>7</v>
      </c>
      <c r="F1" s="3" t="s">
        <v>6</v>
      </c>
      <c r="G1" s="3" t="s">
        <v>3</v>
      </c>
      <c r="H1" s="3" t="s">
        <v>4</v>
      </c>
      <c r="I1" s="3" t="s">
        <v>5</v>
      </c>
      <c r="J1" s="3" t="s">
        <v>40</v>
      </c>
      <c r="K1" s="3" t="s">
        <v>108</v>
      </c>
      <c r="L1" s="3" t="s">
        <v>93</v>
      </c>
      <c r="M1" s="3" t="s">
        <v>102</v>
      </c>
    </row>
    <row r="2" spans="1:13" x14ac:dyDescent="0.25">
      <c r="A2" s="4" t="s">
        <v>13</v>
      </c>
      <c r="B2" s="4" t="s">
        <v>46</v>
      </c>
      <c r="C2" s="4" t="s">
        <v>14</v>
      </c>
      <c r="D2" s="4" t="s">
        <v>15</v>
      </c>
      <c r="E2" s="4" t="s">
        <v>10</v>
      </c>
      <c r="F2" s="4" t="s">
        <v>16</v>
      </c>
      <c r="G2" s="8" t="s">
        <v>65</v>
      </c>
      <c r="H2" s="4" t="s">
        <v>12</v>
      </c>
      <c r="I2" s="4" t="s">
        <v>17</v>
      </c>
      <c r="J2" s="4">
        <v>8</v>
      </c>
      <c r="K2" s="19">
        <f>Tabelle24[[#This Row],[Menge Brd]]*12*1.1</f>
        <v>105.60000000000001</v>
      </c>
      <c r="L2" s="19">
        <v>180</v>
      </c>
      <c r="M2" s="19" t="str">
        <f>Tabelle24[[#This Row],[SMT/THT/Mech]]&amp;"-"&amp;Tabelle24[[#This Row],[Gehäuse/RM]]&amp;"-"&amp;Tabelle24[[#This Row],[Beschreibung]]</f>
        <v>SMT-SOT-23-N-Kanal MOSFET</v>
      </c>
    </row>
    <row r="3" spans="1:13" x14ac:dyDescent="0.25">
      <c r="A3" s="4" t="s">
        <v>30</v>
      </c>
      <c r="B3" s="4" t="s">
        <v>49</v>
      </c>
      <c r="C3" s="4" t="s">
        <v>31</v>
      </c>
      <c r="D3" s="4" t="s">
        <v>32</v>
      </c>
      <c r="E3" s="4" t="s">
        <v>28</v>
      </c>
      <c r="F3" s="4" t="s">
        <v>18</v>
      </c>
      <c r="G3" s="8" t="s">
        <v>71</v>
      </c>
      <c r="H3" s="4" t="s">
        <v>12</v>
      </c>
      <c r="I3" s="4" t="s">
        <v>33</v>
      </c>
      <c r="J3" s="4">
        <v>2</v>
      </c>
      <c r="K3" s="4">
        <f>Tabelle24[[#This Row],[Menge Brd]]*12*1.1</f>
        <v>26.400000000000002</v>
      </c>
      <c r="L3" s="4">
        <v>50</v>
      </c>
      <c r="M3" s="4" t="str">
        <f>Tabelle24[[#This Row],[SMT/THT/Mech]]&amp;"-"&amp;Tabelle24[[#This Row],[Gehäuse/RM]]&amp;"-"&amp;Tabelle24[[#This Row],[Beschreibung]]</f>
        <v>THT-2.54mm-Messerleiste 2x5pol gerade DIN41651</v>
      </c>
    </row>
    <row r="4" spans="1:13" x14ac:dyDescent="0.25">
      <c r="A4" s="4" t="s">
        <v>34</v>
      </c>
      <c r="B4" s="4" t="s">
        <v>51</v>
      </c>
      <c r="C4" s="4" t="s">
        <v>36</v>
      </c>
      <c r="D4" s="4" t="s">
        <v>56</v>
      </c>
      <c r="E4" s="4" t="s">
        <v>28</v>
      </c>
      <c r="F4" s="4" t="s">
        <v>18</v>
      </c>
      <c r="G4" s="8" t="s">
        <v>76</v>
      </c>
      <c r="H4" s="4" t="s">
        <v>12</v>
      </c>
      <c r="I4" s="4" t="s">
        <v>57</v>
      </c>
      <c r="J4" s="4">
        <v>8</v>
      </c>
      <c r="K4" s="4">
        <f>Tabelle24[[#This Row],[Menge Brd]]*12*1.1</f>
        <v>105.60000000000001</v>
      </c>
      <c r="L4" s="4">
        <v>180</v>
      </c>
      <c r="M4" s="4" t="str">
        <f>Tabelle24[[#This Row],[SMT/THT/Mech]]&amp;"-"&amp;Tabelle24[[#This Row],[Gehäuse/RM]]&amp;"-"&amp;Tabelle24[[#This Row],[Beschreibung]]</f>
        <v>THT-2.54mm-LP-Kippschalter On-On</v>
      </c>
    </row>
    <row r="5" spans="1:13" x14ac:dyDescent="0.25">
      <c r="A5" s="4" t="s">
        <v>96</v>
      </c>
      <c r="B5" s="4" t="s">
        <v>45</v>
      </c>
      <c r="C5" s="4" t="s">
        <v>53</v>
      </c>
      <c r="D5" s="4" t="s">
        <v>98</v>
      </c>
      <c r="E5" s="4" t="s">
        <v>10</v>
      </c>
      <c r="F5" s="4" t="s">
        <v>11</v>
      </c>
      <c r="G5" s="8" t="s">
        <v>64</v>
      </c>
      <c r="H5" s="4" t="s">
        <v>12</v>
      </c>
      <c r="I5" s="4" t="s">
        <v>100</v>
      </c>
      <c r="J5" s="4">
        <v>2</v>
      </c>
      <c r="K5" s="4">
        <f>Tabelle24[[#This Row],[Menge Brd]]*12*1.1</f>
        <v>26.400000000000002</v>
      </c>
      <c r="L5" s="4">
        <v>50</v>
      </c>
      <c r="M5" s="4" t="str">
        <f>Tabelle24[[#This Row],[SMT/THT/Mech]]&amp;"-"&amp;Tabelle24[[#This Row],[Gehäuse/RM]]&amp;"-"&amp;Tabelle24[[#This Row],[Beschreibung]]</f>
        <v>SMT-SO-14-Logik IC 74HC14 - Hex Inverter</v>
      </c>
    </row>
    <row r="6" spans="1:13" x14ac:dyDescent="0.25">
      <c r="A6" s="4" t="s">
        <v>97</v>
      </c>
      <c r="B6" s="4" t="s">
        <v>45</v>
      </c>
      <c r="C6" s="4" t="s">
        <v>53</v>
      </c>
      <c r="D6" s="4" t="s">
        <v>99</v>
      </c>
      <c r="E6" s="4" t="s">
        <v>10</v>
      </c>
      <c r="F6" s="4" t="s">
        <v>11</v>
      </c>
      <c r="G6" s="8" t="s">
        <v>77</v>
      </c>
      <c r="H6" s="4" t="s">
        <v>12</v>
      </c>
      <c r="I6" s="4" t="s">
        <v>101</v>
      </c>
      <c r="J6" s="4">
        <v>4</v>
      </c>
      <c r="K6" s="4">
        <f>Tabelle24[[#This Row],[Menge Brd]]*12*1.1</f>
        <v>52.800000000000004</v>
      </c>
      <c r="L6" s="4">
        <v>100</v>
      </c>
      <c r="M6" s="4" t="str">
        <f>Tabelle24[[#This Row],[SMT/THT/Mech]]&amp;"-"&amp;Tabelle24[[#This Row],[Gehäuse/RM]]&amp;"-"&amp;Tabelle24[[#This Row],[Beschreibung]]</f>
        <v>SMT-SO-14-Logik IC 74HC132 - Hex Inverter</v>
      </c>
    </row>
    <row r="7" spans="1:13" x14ac:dyDescent="0.25">
      <c r="A7" s="4" t="s">
        <v>58</v>
      </c>
      <c r="B7" s="4" t="s">
        <v>44</v>
      </c>
      <c r="C7" s="4" t="s">
        <v>41</v>
      </c>
      <c r="D7" s="4" t="s">
        <v>42</v>
      </c>
      <c r="E7" s="4" t="s">
        <v>8</v>
      </c>
      <c r="F7" s="4" t="s">
        <v>19</v>
      </c>
      <c r="G7" s="8" t="s">
        <v>9</v>
      </c>
      <c r="H7" s="4" t="s">
        <v>41</v>
      </c>
      <c r="I7" s="4"/>
      <c r="J7" s="4">
        <v>1</v>
      </c>
      <c r="K7" s="4">
        <f>Tabelle24[[#This Row],[Menge Brd]]*12*1.1</f>
        <v>13.200000000000001</v>
      </c>
      <c r="L7" s="4">
        <v>20</v>
      </c>
      <c r="M7" s="4" t="str">
        <f>Tabelle24[[#This Row],[SMT/THT/Mech]]&amp;"-"&amp;Tabelle24[[#This Row],[Gehäuse/RM]]&amp;"-"&amp;Tabelle24[[#This Row],[Beschreibung]]</f>
        <v>Mech-160x100mm-Leiterplatte VFEI PIC-IO Box</v>
      </c>
    </row>
    <row r="8" spans="1:13" x14ac:dyDescent="0.25">
      <c r="A8" s="4" t="s">
        <v>35</v>
      </c>
      <c r="B8" s="4" t="s">
        <v>50</v>
      </c>
      <c r="C8" s="4" t="s">
        <v>38</v>
      </c>
      <c r="D8" s="4" t="s">
        <v>39</v>
      </c>
      <c r="E8" s="4" t="s">
        <v>28</v>
      </c>
      <c r="F8" s="4" t="s">
        <v>18</v>
      </c>
      <c r="G8" s="8" t="s">
        <v>72</v>
      </c>
      <c r="H8" s="4" t="s">
        <v>12</v>
      </c>
      <c r="I8" s="4" t="s">
        <v>37</v>
      </c>
      <c r="J8" s="4">
        <v>8</v>
      </c>
      <c r="K8" s="4">
        <f>Tabelle24[[#This Row],[Menge Brd]]*12*1.1</f>
        <v>105.60000000000001</v>
      </c>
      <c r="L8" s="4">
        <v>180</v>
      </c>
      <c r="M8" s="4" t="str">
        <f>Tabelle24[[#This Row],[SMT/THT/Mech]]&amp;"-"&amp;Tabelle24[[#This Row],[Gehäuse/RM]]&amp;"-"&amp;Tabelle24[[#This Row],[Beschreibung]]</f>
        <v>THT-2.54mm-LED rot 5mm</v>
      </c>
    </row>
    <row r="9" spans="1:13" x14ac:dyDescent="0.25">
      <c r="A9" s="4" t="s">
        <v>61</v>
      </c>
      <c r="B9" s="4" t="s">
        <v>50</v>
      </c>
      <c r="C9" s="4" t="s">
        <v>103</v>
      </c>
      <c r="D9" s="4" t="s">
        <v>104</v>
      </c>
      <c r="E9" s="4" t="s">
        <v>10</v>
      </c>
      <c r="F9" s="7" t="s">
        <v>23</v>
      </c>
      <c r="G9" s="8" t="s">
        <v>74</v>
      </c>
      <c r="H9" s="4" t="s">
        <v>12</v>
      </c>
      <c r="I9" s="4" t="s">
        <v>107</v>
      </c>
      <c r="J9" s="4">
        <v>8</v>
      </c>
      <c r="K9" s="4">
        <f>Tabelle24[[#This Row],[Menge Brd]]*12*1.1</f>
        <v>105.60000000000001</v>
      </c>
      <c r="L9" s="4">
        <v>200</v>
      </c>
      <c r="M9" s="4" t="str">
        <f>Tabelle24[[#This Row],[SMT/THT/Mech]]&amp;"-"&amp;Tabelle24[[#This Row],[Gehäuse/RM]]&amp;"-"&amp;Tabelle24[[#This Row],[Beschreibung]]</f>
        <v>SMT-0805-LED rot 0805</v>
      </c>
    </row>
    <row r="10" spans="1:13" x14ac:dyDescent="0.25">
      <c r="A10" s="4" t="s">
        <v>62</v>
      </c>
      <c r="B10" s="4" t="s">
        <v>50</v>
      </c>
      <c r="C10" s="4" t="s">
        <v>103</v>
      </c>
      <c r="D10" s="4" t="s">
        <v>105</v>
      </c>
      <c r="E10" s="4" t="s">
        <v>10</v>
      </c>
      <c r="F10" s="7" t="s">
        <v>23</v>
      </c>
      <c r="G10" s="8" t="s">
        <v>73</v>
      </c>
      <c r="H10" s="4" t="s">
        <v>12</v>
      </c>
      <c r="I10" s="4" t="s">
        <v>106</v>
      </c>
      <c r="J10" s="4">
        <v>8</v>
      </c>
      <c r="K10" s="4">
        <f>Tabelle24[[#This Row],[Menge Brd]]*12*1.1</f>
        <v>105.60000000000001</v>
      </c>
      <c r="L10" s="4">
        <v>200</v>
      </c>
      <c r="M10" s="4" t="str">
        <f>Tabelle24[[#This Row],[SMT/THT/Mech]]&amp;"-"&amp;Tabelle24[[#This Row],[Gehäuse/RM]]&amp;"-"&amp;Tabelle24[[#This Row],[Beschreibung]]</f>
        <v>SMT-0805-LED grün 0805</v>
      </c>
    </row>
    <row r="11" spans="1:13" x14ac:dyDescent="0.25">
      <c r="A11" s="4" t="s">
        <v>109</v>
      </c>
      <c r="B11" s="4" t="s">
        <v>48</v>
      </c>
      <c r="C11" s="4" t="s">
        <v>88</v>
      </c>
      <c r="D11" s="4"/>
      <c r="E11" s="4" t="s">
        <v>10</v>
      </c>
      <c r="F11" s="7" t="s">
        <v>23</v>
      </c>
      <c r="G11" s="21" t="s">
        <v>67</v>
      </c>
      <c r="H11" s="4" t="s">
        <v>12</v>
      </c>
      <c r="I11" s="4" t="s">
        <v>112</v>
      </c>
      <c r="J11" s="4">
        <v>8</v>
      </c>
      <c r="K11" s="4">
        <f>Tabelle24[[#This Row],[Menge Brd]]*12*1.1</f>
        <v>105.60000000000001</v>
      </c>
      <c r="L11" s="4">
        <v>200</v>
      </c>
      <c r="M11" s="4" t="str">
        <f>Tabelle24[[#This Row],[SMT/THT/Mech]]&amp;"-"&amp;Tabelle24[[#This Row],[Gehäuse/RM]]&amp;"-"&amp;Tabelle24[[#This Row],[Beschreibung]]</f>
        <v>SMT-0805-4.7k Widerstand 1% 0.125W</v>
      </c>
    </row>
    <row r="12" spans="1:13" ht="45" x14ac:dyDescent="0.25">
      <c r="A12" s="4" t="s">
        <v>26</v>
      </c>
      <c r="B12" s="4" t="s">
        <v>48</v>
      </c>
      <c r="C12" s="4" t="s">
        <v>88</v>
      </c>
      <c r="D12" s="4"/>
      <c r="E12" s="4" t="s">
        <v>10</v>
      </c>
      <c r="F12" s="7" t="s">
        <v>23</v>
      </c>
      <c r="G12" s="8" t="s">
        <v>69</v>
      </c>
      <c r="H12" s="4" t="s">
        <v>12</v>
      </c>
      <c r="I12" s="4" t="s">
        <v>91</v>
      </c>
      <c r="J12" s="4">
        <v>24</v>
      </c>
      <c r="K12" s="4">
        <f>Tabelle24[[#This Row],[Menge Brd]]*12*1.1</f>
        <v>316.8</v>
      </c>
      <c r="L12" s="4">
        <v>600</v>
      </c>
      <c r="M12" s="4" t="str">
        <f>Tabelle24[[#This Row],[SMT/THT/Mech]]&amp;"-"&amp;Tabelle24[[#This Row],[Gehäuse/RM]]&amp;"-"&amp;Tabelle24[[#This Row],[Beschreibung]]</f>
        <v>SMT-0805-47k Widerstand 1% 0.125W</v>
      </c>
    </row>
    <row r="13" spans="1:13" x14ac:dyDescent="0.25">
      <c r="A13" s="4" t="s">
        <v>55</v>
      </c>
      <c r="B13" s="4" t="s">
        <v>48</v>
      </c>
      <c r="C13" s="4" t="s">
        <v>88</v>
      </c>
      <c r="D13" s="4"/>
      <c r="E13" s="4" t="s">
        <v>10</v>
      </c>
      <c r="F13" s="7" t="s">
        <v>23</v>
      </c>
      <c r="G13" s="8" t="s">
        <v>75</v>
      </c>
      <c r="H13" s="4" t="s">
        <v>12</v>
      </c>
      <c r="I13" s="4" t="s">
        <v>92</v>
      </c>
      <c r="J13" s="4">
        <v>8</v>
      </c>
      <c r="K13" s="4">
        <f>Tabelle24[[#This Row],[Menge Brd]]*12*1.1</f>
        <v>105.60000000000001</v>
      </c>
      <c r="L13" s="4">
        <v>200</v>
      </c>
      <c r="M13" s="4" t="str">
        <f>Tabelle24[[#This Row],[SMT/THT/Mech]]&amp;"-"&amp;Tabelle24[[#This Row],[Gehäuse/RM]]&amp;"-"&amp;Tabelle24[[#This Row],[Beschreibung]]</f>
        <v>SMT-0805-330E Widerstand 1% 0.125W</v>
      </c>
    </row>
    <row r="14" spans="1:13" ht="30" x14ac:dyDescent="0.25">
      <c r="A14" s="4" t="s">
        <v>25</v>
      </c>
      <c r="B14" s="4" t="s">
        <v>48</v>
      </c>
      <c r="C14" s="4" t="s">
        <v>88</v>
      </c>
      <c r="D14" s="4"/>
      <c r="E14" s="4" t="s">
        <v>10</v>
      </c>
      <c r="F14" s="7" t="s">
        <v>23</v>
      </c>
      <c r="G14" s="8" t="s">
        <v>68</v>
      </c>
      <c r="H14" s="4" t="s">
        <v>12</v>
      </c>
      <c r="I14" s="4" t="s">
        <v>89</v>
      </c>
      <c r="J14" s="4">
        <v>16</v>
      </c>
      <c r="K14" s="4">
        <f>Tabelle24[[#This Row],[Menge Brd]]*12*1.1</f>
        <v>211.20000000000002</v>
      </c>
      <c r="L14" s="4">
        <v>500</v>
      </c>
      <c r="M14" s="4" t="str">
        <f>Tabelle24[[#This Row],[SMT/THT/Mech]]&amp;"-"&amp;Tabelle24[[#This Row],[Gehäuse/RM]]&amp;"-"&amp;Tabelle24[[#This Row],[Beschreibung]]</f>
        <v>SMT-0805-10k Widerstand 1% 0.125W</v>
      </c>
    </row>
    <row r="15" spans="1:13" x14ac:dyDescent="0.25">
      <c r="A15" s="4" t="s">
        <v>20</v>
      </c>
      <c r="B15" s="4" t="s">
        <v>47</v>
      </c>
      <c r="C15" s="4" t="s">
        <v>24</v>
      </c>
      <c r="D15" s="4" t="s">
        <v>21</v>
      </c>
      <c r="E15" s="4" t="s">
        <v>10</v>
      </c>
      <c r="F15" s="7" t="s">
        <v>23</v>
      </c>
      <c r="G15" s="8" t="s">
        <v>66</v>
      </c>
      <c r="H15" s="4" t="s">
        <v>12</v>
      </c>
      <c r="I15" s="4" t="s">
        <v>22</v>
      </c>
      <c r="J15" s="4">
        <v>8</v>
      </c>
      <c r="K15" s="4">
        <f>Tabelle24[[#This Row],[Menge Brd]]*12*1.1</f>
        <v>105.60000000000001</v>
      </c>
      <c r="L15" s="4" t="s">
        <v>95</v>
      </c>
      <c r="M15" s="4" t="str">
        <f>Tabelle24[[#This Row],[SMT/THT/Mech]]&amp;"-"&amp;Tabelle24[[#This Row],[Gehäuse/RM]]&amp;"-"&amp;Tabelle24[[#This Row],[Beschreibung]]</f>
        <v>SMT-0805-100nF Kondensator X7R 10% 50V</v>
      </c>
    </row>
    <row r="16" spans="1:13" x14ac:dyDescent="0.25">
      <c r="A16" s="5" t="s">
        <v>27</v>
      </c>
      <c r="B16" s="5" t="s">
        <v>48</v>
      </c>
      <c r="C16" s="4" t="s">
        <v>88</v>
      </c>
      <c r="D16" s="5"/>
      <c r="E16" s="5" t="s">
        <v>10</v>
      </c>
      <c r="F16" s="10" t="s">
        <v>23</v>
      </c>
      <c r="G16" s="9" t="s">
        <v>70</v>
      </c>
      <c r="H16" s="5" t="s">
        <v>12</v>
      </c>
      <c r="I16" s="5" t="s">
        <v>90</v>
      </c>
      <c r="J16" s="5">
        <v>8</v>
      </c>
      <c r="K16" s="5">
        <f>Tabelle24[[#This Row],[Menge Brd]]*12*1.1</f>
        <v>105.60000000000001</v>
      </c>
      <c r="L16" s="5">
        <v>200</v>
      </c>
      <c r="M16" s="5" t="str">
        <f>Tabelle24[[#This Row],[SMT/THT/Mech]]&amp;"-"&amp;Tabelle24[[#This Row],[Gehäuse/RM]]&amp;"-"&amp;Tabelle24[[#This Row],[Beschreibung]]</f>
        <v>SMT-0805-100E Widerstand 1% 0.125W</v>
      </c>
    </row>
    <row r="17" spans="1:13" x14ac:dyDescent="0.25">
      <c r="A17" s="14"/>
      <c r="B17" s="14"/>
      <c r="C17" s="14"/>
      <c r="D17" s="14"/>
      <c r="E17" s="14"/>
      <c r="F17" s="15"/>
      <c r="G17" s="16"/>
      <c r="H17" s="14"/>
      <c r="I17" s="14"/>
      <c r="J17" s="14"/>
      <c r="K17" s="14"/>
    </row>
    <row r="18" spans="1:13" x14ac:dyDescent="0.25">
      <c r="A18" s="22" t="s">
        <v>78</v>
      </c>
      <c r="B18" s="23"/>
      <c r="C18" s="23"/>
      <c r="D18" s="23"/>
      <c r="E18" s="23"/>
      <c r="F18" s="23"/>
      <c r="G18" s="23"/>
      <c r="H18" s="23"/>
      <c r="I18" s="23"/>
      <c r="J18" s="23"/>
      <c r="K18" s="20"/>
    </row>
    <row r="19" spans="1:13" ht="15.75" thickBot="1" x14ac:dyDescent="0.3">
      <c r="A19" s="13" t="s">
        <v>2</v>
      </c>
      <c r="B19" s="13" t="s">
        <v>43</v>
      </c>
      <c r="C19" s="13" t="s">
        <v>1</v>
      </c>
      <c r="D19" s="13" t="s">
        <v>0</v>
      </c>
      <c r="E19" s="13" t="s">
        <v>7</v>
      </c>
      <c r="F19" s="13" t="s">
        <v>6</v>
      </c>
      <c r="G19" s="13" t="s">
        <v>3</v>
      </c>
      <c r="H19" s="13" t="s">
        <v>4</v>
      </c>
      <c r="I19" s="13" t="s">
        <v>5</v>
      </c>
      <c r="J19" s="13" t="s">
        <v>40</v>
      </c>
      <c r="K19" s="13" t="s">
        <v>94</v>
      </c>
      <c r="L19" s="13" t="s">
        <v>93</v>
      </c>
      <c r="M19" s="13" t="s">
        <v>102</v>
      </c>
    </row>
    <row r="20" spans="1:13" x14ac:dyDescent="0.25">
      <c r="A20" s="11" t="s">
        <v>80</v>
      </c>
      <c r="B20" s="11" t="s">
        <v>79</v>
      </c>
      <c r="C20" s="11" t="s">
        <v>31</v>
      </c>
      <c r="D20" s="11" t="s">
        <v>82</v>
      </c>
      <c r="E20" s="17" t="s">
        <v>29</v>
      </c>
      <c r="F20" s="11" t="s">
        <v>18</v>
      </c>
      <c r="G20" s="17" t="s">
        <v>29</v>
      </c>
      <c r="H20" s="11" t="s">
        <v>12</v>
      </c>
      <c r="I20" s="11" t="s">
        <v>81</v>
      </c>
      <c r="J20" s="11">
        <v>4</v>
      </c>
      <c r="K20" s="11">
        <f>J20*20*1.1</f>
        <v>88</v>
      </c>
      <c r="L20" s="11">
        <v>100</v>
      </c>
      <c r="M20" s="11" t="str">
        <f>E20&amp;"-"&amp;F20&amp;"-"&amp;A20</f>
        <v>----2.54mm-Buchsenleiste 2x5pol gerade DIN41651</v>
      </c>
    </row>
    <row r="21" spans="1:13" x14ac:dyDescent="0.25">
      <c r="A21" s="12" t="s">
        <v>83</v>
      </c>
      <c r="B21" s="12" t="s">
        <v>84</v>
      </c>
      <c r="C21" s="12" t="s">
        <v>31</v>
      </c>
      <c r="D21" s="12" t="s">
        <v>85</v>
      </c>
      <c r="E21" s="18" t="s">
        <v>29</v>
      </c>
      <c r="F21" s="12" t="s">
        <v>86</v>
      </c>
      <c r="G21" s="18" t="s">
        <v>29</v>
      </c>
      <c r="H21" s="12" t="s">
        <v>12</v>
      </c>
      <c r="I21" s="12" t="s">
        <v>87</v>
      </c>
      <c r="J21" s="12">
        <v>0.01</v>
      </c>
      <c r="K21" s="12">
        <f>J21*20*1.1</f>
        <v>0.22000000000000003</v>
      </c>
      <c r="L21" s="12" t="s">
        <v>95</v>
      </c>
      <c r="M21" s="12" t="str">
        <f>E21&amp;"-"&amp;F21&amp;"-"&amp;A21</f>
        <v>----1.27mm-Flachbandkabel 10pol.</v>
      </c>
    </row>
    <row r="25" spans="1:13" x14ac:dyDescent="0.25">
      <c r="G25" s="21" t="s">
        <v>67</v>
      </c>
    </row>
    <row r="32" spans="1:13" x14ac:dyDescent="0.25">
      <c r="G32" s="6" t="s">
        <v>110</v>
      </c>
    </row>
  </sheetData>
  <mergeCells count="1">
    <mergeCell ref="A18:J18"/>
  </mergeCells>
  <pageMargins left="0.7" right="0.7" top="0.75" bottom="0.75" header="0.3" footer="0.3"/>
  <pageSetup paperSize="9" orientation="portrait" verticalDpi="0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zoomScale="130" zoomScaleNormal="130" workbookViewId="0">
      <selection activeCell="D24" sqref="D24"/>
    </sheetView>
  </sheetViews>
  <sheetFormatPr baseColWidth="10" defaultColWidth="9.140625" defaultRowHeight="15" x14ac:dyDescent="0.25"/>
  <cols>
    <col min="1" max="1" width="32.140625" style="1" bestFit="1" customWidth="1"/>
    <col min="2" max="2" width="22.7109375" style="1" bestFit="1" customWidth="1"/>
    <col min="3" max="3" width="16.7109375" style="1" bestFit="1" customWidth="1"/>
    <col min="4" max="4" width="14.28515625" style="1" bestFit="1" customWidth="1"/>
    <col min="5" max="5" width="37.140625" style="1" bestFit="1" customWidth="1"/>
    <col min="6" max="6" width="9.140625" style="1" bestFit="1" customWidth="1"/>
    <col min="7" max="16384" width="9.140625" style="1"/>
  </cols>
  <sheetData>
    <row r="1" spans="1:6" x14ac:dyDescent="0.25">
      <c r="A1" s="2" t="s">
        <v>2</v>
      </c>
      <c r="B1" s="2" t="s">
        <v>0</v>
      </c>
      <c r="C1" s="2" t="s">
        <v>7</v>
      </c>
      <c r="D1" s="2" t="s">
        <v>6</v>
      </c>
      <c r="E1" s="2" t="s">
        <v>3</v>
      </c>
      <c r="F1" s="2" t="s">
        <v>52</v>
      </c>
    </row>
    <row r="2" spans="1:6" x14ac:dyDescent="0.25">
      <c r="A2" s="4" t="s">
        <v>58</v>
      </c>
      <c r="B2" s="4" t="s">
        <v>42</v>
      </c>
      <c r="C2" s="4" t="s">
        <v>8</v>
      </c>
      <c r="D2" s="4" t="s">
        <v>19</v>
      </c>
      <c r="E2" s="8" t="s">
        <v>9</v>
      </c>
      <c r="F2" s="4">
        <v>1</v>
      </c>
    </row>
    <row r="3" spans="1:6" x14ac:dyDescent="0.25">
      <c r="A3" s="4" t="s">
        <v>13</v>
      </c>
      <c r="B3" s="4" t="s">
        <v>15</v>
      </c>
      <c r="C3" s="4" t="s">
        <v>10</v>
      </c>
      <c r="D3" s="4" t="s">
        <v>16</v>
      </c>
      <c r="E3" s="8" t="s">
        <v>65</v>
      </c>
      <c r="F3" s="4">
        <v>8</v>
      </c>
    </row>
    <row r="4" spans="1:6" x14ac:dyDescent="0.25">
      <c r="A4" s="4" t="s">
        <v>60</v>
      </c>
      <c r="B4" s="4" t="s">
        <v>54</v>
      </c>
      <c r="C4" s="4" t="s">
        <v>10</v>
      </c>
      <c r="D4" s="4" t="s">
        <v>11</v>
      </c>
      <c r="E4" s="8" t="s">
        <v>64</v>
      </c>
      <c r="F4" s="4">
        <v>2</v>
      </c>
    </row>
    <row r="5" spans="1:6" x14ac:dyDescent="0.25">
      <c r="A5" s="4" t="s">
        <v>59</v>
      </c>
      <c r="B5" s="4" t="s">
        <v>63</v>
      </c>
      <c r="C5" s="4" t="s">
        <v>10</v>
      </c>
      <c r="D5" s="4" t="s">
        <v>11</v>
      </c>
      <c r="E5" s="8" t="s">
        <v>77</v>
      </c>
      <c r="F5" s="4">
        <v>4</v>
      </c>
    </row>
    <row r="6" spans="1:6" x14ac:dyDescent="0.25">
      <c r="A6" s="4" t="s">
        <v>61</v>
      </c>
      <c r="B6" s="4" t="s">
        <v>104</v>
      </c>
      <c r="C6" s="4" t="s">
        <v>10</v>
      </c>
      <c r="D6" s="7" t="s">
        <v>23</v>
      </c>
      <c r="E6" s="8" t="s">
        <v>74</v>
      </c>
      <c r="F6" s="4">
        <v>8</v>
      </c>
    </row>
    <row r="7" spans="1:6" x14ac:dyDescent="0.25">
      <c r="A7" s="4" t="s">
        <v>62</v>
      </c>
      <c r="B7" s="4" t="s">
        <v>105</v>
      </c>
      <c r="C7" s="4" t="s">
        <v>10</v>
      </c>
      <c r="D7" s="7" t="s">
        <v>23</v>
      </c>
      <c r="E7" s="8" t="s">
        <v>73</v>
      </c>
      <c r="F7" s="4">
        <v>8</v>
      </c>
    </row>
    <row r="8" spans="1:6" x14ac:dyDescent="0.25">
      <c r="A8" s="4" t="s">
        <v>55</v>
      </c>
      <c r="B8" s="4"/>
      <c r="C8" s="4" t="s">
        <v>10</v>
      </c>
      <c r="D8" s="7" t="s">
        <v>23</v>
      </c>
      <c r="E8" s="8" t="s">
        <v>75</v>
      </c>
      <c r="F8" s="4">
        <v>8</v>
      </c>
    </row>
    <row r="9" spans="1:6" ht="45" x14ac:dyDescent="0.25">
      <c r="A9" s="4" t="s">
        <v>26</v>
      </c>
      <c r="B9" s="4"/>
      <c r="C9" s="4" t="s">
        <v>10</v>
      </c>
      <c r="D9" s="7" t="s">
        <v>23</v>
      </c>
      <c r="E9" s="8" t="s">
        <v>69</v>
      </c>
      <c r="F9" s="4">
        <v>24</v>
      </c>
    </row>
    <row r="10" spans="1:6" x14ac:dyDescent="0.25">
      <c r="A10" s="24" t="s">
        <v>111</v>
      </c>
      <c r="B10" s="4"/>
      <c r="C10" s="4" t="s">
        <v>10</v>
      </c>
      <c r="D10" s="7" t="s">
        <v>23</v>
      </c>
      <c r="E10" s="8" t="s">
        <v>67</v>
      </c>
      <c r="F10" s="4">
        <v>8</v>
      </c>
    </row>
    <row r="11" spans="1:6" ht="30" x14ac:dyDescent="0.25">
      <c r="A11" s="4" t="s">
        <v>25</v>
      </c>
      <c r="B11" s="4"/>
      <c r="C11" s="4" t="s">
        <v>10</v>
      </c>
      <c r="D11" s="7" t="s">
        <v>23</v>
      </c>
      <c r="E11" s="8" t="s">
        <v>68</v>
      </c>
      <c r="F11" s="4">
        <v>16</v>
      </c>
    </row>
    <row r="12" spans="1:6" x14ac:dyDescent="0.25">
      <c r="A12" s="4" t="s">
        <v>20</v>
      </c>
      <c r="B12" s="4" t="s">
        <v>21</v>
      </c>
      <c r="C12" s="4" t="s">
        <v>10</v>
      </c>
      <c r="D12" s="7" t="s">
        <v>23</v>
      </c>
      <c r="E12" s="8" t="s">
        <v>66</v>
      </c>
      <c r="F12" s="4">
        <v>8</v>
      </c>
    </row>
    <row r="13" spans="1:6" x14ac:dyDescent="0.25">
      <c r="A13" s="4" t="s">
        <v>27</v>
      </c>
      <c r="B13" s="4"/>
      <c r="C13" s="4" t="s">
        <v>10</v>
      </c>
      <c r="D13" s="7" t="s">
        <v>23</v>
      </c>
      <c r="E13" s="8" t="s">
        <v>70</v>
      </c>
      <c r="F13" s="4">
        <v>8</v>
      </c>
    </row>
    <row r="14" spans="1:6" x14ac:dyDescent="0.25">
      <c r="A14" s="4" t="s">
        <v>30</v>
      </c>
      <c r="B14" s="4" t="s">
        <v>32</v>
      </c>
      <c r="C14" s="4" t="s">
        <v>28</v>
      </c>
      <c r="D14" s="4" t="s">
        <v>18</v>
      </c>
      <c r="E14" s="8" t="s">
        <v>71</v>
      </c>
      <c r="F14" s="4">
        <v>2</v>
      </c>
    </row>
    <row r="15" spans="1:6" x14ac:dyDescent="0.25">
      <c r="A15" s="4" t="s">
        <v>34</v>
      </c>
      <c r="B15" s="4" t="s">
        <v>56</v>
      </c>
      <c r="C15" s="4" t="s">
        <v>28</v>
      </c>
      <c r="D15" s="4" t="s">
        <v>18</v>
      </c>
      <c r="E15" s="8" t="s">
        <v>76</v>
      </c>
      <c r="F15" s="4">
        <v>8</v>
      </c>
    </row>
    <row r="16" spans="1:6" x14ac:dyDescent="0.25">
      <c r="A16" s="5" t="s">
        <v>35</v>
      </c>
      <c r="B16" s="5" t="s">
        <v>39</v>
      </c>
      <c r="C16" s="5" t="s">
        <v>28</v>
      </c>
      <c r="D16" s="5" t="s">
        <v>18</v>
      </c>
      <c r="E16" s="9" t="s">
        <v>72</v>
      </c>
      <c r="F16" s="5">
        <v>8</v>
      </c>
    </row>
    <row r="17" spans="1:6" x14ac:dyDescent="0.25">
      <c r="A17" s="24"/>
      <c r="B17" s="5"/>
      <c r="C17" s="24"/>
      <c r="D17" s="25"/>
      <c r="E17" s="26"/>
      <c r="F17" s="26"/>
    </row>
  </sheetData>
  <pageMargins left="0.39370078740157483" right="0.39370078740157483" top="0.78740157480314965" bottom="0.39370078740157483" header="0.39370078740157483" footer="0.19685039370078741"/>
  <pageSetup paperSize="9" orientation="landscape" r:id="rId1"/>
  <headerFooter>
    <oddHeader>&amp;L&amp;P/&amp;N&amp;C&amp;"-,Fett"Stückliste&amp;R&amp;"-,Fett"&amp;12VFEI PIC-IO-Board V2015</oddHeader>
    <oddFooter>&amp;L&amp;D&amp;C&amp;F&amp;R&amp;A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VFEI_PIC-IO-Board_V2015</vt:lpstr>
      <vt:lpstr>VFEI_PIC-IO-Board_V2015_einfach</vt:lpstr>
      <vt:lpstr>'VFEI_PIC-IO-Board_V2015_einfach'!Drucktitel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2019-12-10T08:27:23Z</dcterms:modified>
</cp:coreProperties>
</file>